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097\1 výzva\"/>
    </mc:Choice>
  </mc:AlternateContent>
  <xr:revisionPtr revIDLastSave="0" documentId="13_ncr:1_{5868262C-3A8D-496A-B27B-382D0042000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8" i="1" l="1"/>
  <c r="T19" i="1"/>
  <c r="T21" i="1"/>
  <c r="T24" i="1"/>
  <c r="T25" i="1"/>
  <c r="T27" i="1"/>
  <c r="T30" i="1"/>
  <c r="T31" i="1"/>
  <c r="T33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S18" i="1"/>
  <c r="S20" i="1"/>
  <c r="T20" i="1"/>
  <c r="S21" i="1"/>
  <c r="S22" i="1"/>
  <c r="T22" i="1"/>
  <c r="S23" i="1"/>
  <c r="T23" i="1"/>
  <c r="S24" i="1"/>
  <c r="S26" i="1"/>
  <c r="T26" i="1"/>
  <c r="S27" i="1"/>
  <c r="S28" i="1"/>
  <c r="T28" i="1"/>
  <c r="S29" i="1"/>
  <c r="T29" i="1"/>
  <c r="S32" i="1"/>
  <c r="T32" i="1"/>
  <c r="S33" i="1"/>
  <c r="S31" i="1" l="1"/>
  <c r="S25" i="1"/>
  <c r="S19" i="1"/>
  <c r="S8" i="1" l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P8" i="1"/>
  <c r="P9" i="1"/>
  <c r="P10" i="1"/>
  <c r="P11" i="1"/>
  <c r="P12" i="1"/>
  <c r="P13" i="1"/>
  <c r="P14" i="1"/>
  <c r="P15" i="1"/>
  <c r="P16" i="1"/>
  <c r="P17" i="1"/>
  <c r="S7" i="1"/>
  <c r="T7" i="1"/>
  <c r="P7" i="1"/>
  <c r="Q36" i="1" l="1"/>
  <c r="R36" i="1"/>
</calcChain>
</file>

<file path=xl/sharedStrings.xml><?xml version="1.0" encoding="utf-8"?>
<sst xmlns="http://schemas.openxmlformats.org/spreadsheetml/2006/main" count="166" uniqueCount="99">
  <si>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</si>
  <si>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</si>
  <si>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</si>
  <si>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</si>
  <si>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</si>
  <si>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</si>
  <si>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</si>
  <si>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</si>
  <si>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</si>
  <si>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</si>
  <si>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</si>
  <si>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30231320-6 - Dotykové monitory</t>
  </si>
  <si>
    <t>30236000-2 - Různé počítačové vybavení</t>
  </si>
  <si>
    <t xml:space="preserve">30237000-9 - Součásti, příslušenství a doplňky pro počítače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</si>
  <si>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</si>
  <si>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</si>
  <si>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</si>
  <si>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</si>
  <si>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</si>
  <si>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</si>
  <si>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</si>
  <si>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</si>
  <si>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</si>
  <si>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</si>
  <si>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</si>
  <si>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</si>
  <si>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</si>
  <si>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</si>
  <si>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</si>
  <si>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</si>
  <si>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</si>
  <si>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ks</t>
  </si>
  <si>
    <t>Samostatná faktura</t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</si>
  <si>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</si>
  <si>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</si>
  <si>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</si>
  <si>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097 - 2024 </t>
  </si>
  <si>
    <t>WiFi USB adaptér</t>
  </si>
  <si>
    <t>Prezentér</t>
  </si>
  <si>
    <t>Zdroj</t>
  </si>
  <si>
    <t>RAM paměť</t>
  </si>
  <si>
    <t>SSD Disk</t>
  </si>
  <si>
    <t>Datový kabel USB-A - Lightning</t>
  </si>
  <si>
    <t>21 dní</t>
  </si>
  <si>
    <t>Milan Mašek, 
Tel.: 728 099 999,
37763 8418</t>
  </si>
  <si>
    <t>Univerzitní 22,
301 00 Plzeň,
Fakulta strojní - Katedra průmyslového inženýrství a managementu,
místnost UL 301</t>
  </si>
  <si>
    <t>WiFi 5.
Wi-Fi standard: 802.11ac, 802.11n, 802.11g, 802.11b a 802.11a.
Přenosová rychlost v pásmu 2,4 GHz min. 400 Mb/s.
Přenosová rychlost v pásmu 5 GHz min. 867 Mb/s.
MU-MIMO.
Otočná, neodnímatelná anténa.</t>
  </si>
  <si>
    <t>Bateriový box (držák 2x AA baterie pro micro:bit)</t>
  </si>
  <si>
    <t>2-cestný JST konektor.
Držák pro dvě baterie AA, shoduje se se vstupem baterií na micro:bitu.
ON/OFF tlačítko.
S krytem.</t>
  </si>
  <si>
    <t>Dosah min. 20 m.
Připojení: USB přijímač, Bluetooth.
Vybavení: laserové ukazovátko, červený laser.
Napájení: AAA baterie.</t>
  </si>
  <si>
    <t>Výkon min. 550W.
Certifikace 80 Plus Gold.
Polo-modulární kabeláž.
Inteligentní ovládání ventilátoru pro tichý chod.
Síťový vypínač.
Záruka min. 60 měsíců.</t>
  </si>
  <si>
    <t>Záruka na zobží min. 60 měsíců.</t>
  </si>
  <si>
    <t>Min. 16GB kit (2x8).
Min. 8GB DDR3 1600MHz.
CL10 nebo nižší.</t>
  </si>
  <si>
    <t>Kapacita min. 500 GB.
Formát 2,5".
Rozhraní: SATA 6Gb/s.
Rychlost čtení/ zápis min. 560/ 530 MB/s.
Záruka min. 60 měsíců.</t>
  </si>
  <si>
    <t>Záruka na zboží min. 60 měsíců.</t>
  </si>
  <si>
    <t>Patch kabel</t>
  </si>
  <si>
    <t>UTP patch kabel RJ45, CAT 5e, dělka 2 m.</t>
  </si>
  <si>
    <t>UTP patch kabel RJ45, CAT 5e, délka 3 m.</t>
  </si>
  <si>
    <t>Přenosová rychlost: min. 480 Mb/s.
Podpora rychlého nabíjení.
Délka 1 m.</t>
  </si>
  <si>
    <t>Vertikální ergonomická myš</t>
  </si>
  <si>
    <t>Ergonomická klávesnice</t>
  </si>
  <si>
    <t>Bezdrátová, dobíjecí - nabíjení přes USB-C, pravoruká, vertikální, rozlišení až 4000DPI, min. 4 tlačítka.
Připojení: bluetooth, spárování až se 3 zařízeními najednou.</t>
  </si>
  <si>
    <t>Vlastnosti: mechanická, bezdrátová, nízkoprofilové klávesy, dvouřádkový enter, česká a slovenská lokalizace kláves, ergonomická, dělená, zakřivený rám.
Výbava: Multimediální klávesy, na AAA baterie.
Bezdrátový USB přijímač.
Pěnová opěrka. 
Kompatibilita: Windows 10, Windows 11, iPadOS.</t>
  </si>
  <si>
    <t>Redukce DP-HDMI</t>
  </si>
  <si>
    <t>Informační tablet 10"</t>
  </si>
  <si>
    <t>Informační tablet 15"</t>
  </si>
  <si>
    <t>VESA držák</t>
  </si>
  <si>
    <t>Redukce VGA-HDMI</t>
  </si>
  <si>
    <t>Redukce USB-C - HDMI</t>
  </si>
  <si>
    <t>Switch 8-port</t>
  </si>
  <si>
    <t>Switch desktop v kovovém provedení s možností montáže na zeď. Celkem 8 portů LAN (RJ-45) s rychlostí 1Gbit. Spravovatelný smart switch (přes webové rozhraní). Podpora QoS a VLAN.</t>
  </si>
  <si>
    <t>Zásuvkový box</t>
  </si>
  <si>
    <t>HDMI propojovací 1,5m</t>
  </si>
  <si>
    <t>HDMI propojovací 3m</t>
  </si>
  <si>
    <t>HDMI propojovací 1m</t>
  </si>
  <si>
    <t>HDMI rozbočovač</t>
  </si>
  <si>
    <t>HDMI přepínač pro připojení 2 PC (2x vstup HDMI A - samice) k projektoru (1x výstup - samice). Přepínání mezi vstupy automaticky dle aktivního signálu.</t>
  </si>
  <si>
    <t>HDMI+USB přepínač</t>
  </si>
  <si>
    <t>USB prodlužovací</t>
  </si>
  <si>
    <t>USB propojovací 1m</t>
  </si>
  <si>
    <t>Set klávesnice a myši</t>
  </si>
  <si>
    <t>Bezdrátový set klávesnice a myši. Připojení přes jednotný USB přijímač. České rozložení klávesnice včetně numerické části, chiclet klávesy. Myš symetrická použitelná pro praváky i leváky, optický senzor s rozlišením min. 1600 DPI, rolovací kolečko, tlačítko na změnu DPI.</t>
  </si>
  <si>
    <t>14 dní</t>
  </si>
  <si>
    <t>Ing. Roman Polák,
Tel.: 37763 8753</t>
  </si>
  <si>
    <t>Univerzitní 22,
301 00 Plzeň,
Fakulta strojní - Katedra konstruování strojů,
místnost UL 111</t>
  </si>
  <si>
    <t>Záruka na zboží min. 36 měsíců.</t>
  </si>
  <si>
    <t>Redukce DisplayPort (Male konektor) na HDMI (Female konektor) s délkou kabelu alespoň 0,1 m. 
Standard DP 1.2 a HDMI 1.4. Podpora rozlišení minimálně FulHD (1920 x 1080).</t>
  </si>
  <si>
    <t>Nástěnný držák fixní bez naklápění. 
Rozměry VESA kompatibilní s položkou č. 13 (informační tablet 10") a č. 14 (informační tablet 15"). 
Rozměry držáku nesmí přesahovat velikost položky č. 13 (informační tablet 10").</t>
  </si>
  <si>
    <t>Redukce VGA (Male konektor) na HDMI (Female konektor) s délkou kabelu alespoň 0,1 m. 
Podpora rozlišení minimálně FulHD (1920 x 1080).</t>
  </si>
  <si>
    <t>Redukce USB-C (Male konektor) na HDMI (Female konektor) s délkou kabelu alespoň 0,1 m a stíněním. 
Podpora rozlišení minimálně 4K (2160p).</t>
  </si>
  <si>
    <t>Zásuvkový box pro montáž do desky stolu. Vyklápěcí systém. 
Minimální počty zásuvek v boxu: 1x 230V typ E, 1x nabíjecí USB-A, 1x nabíjecí USB-C, 1x bezdrátová nabíječka (standard Qi - min. 5W). Napětí nabíječek USB-A/USB-C 5V/2A (samostatně). Materiál pohledové strany: hliník (stříbrné provedení). Přívodní kabel alespoň 1,5 m. Krytí IP20.</t>
  </si>
  <si>
    <t>HDMI stíněný propojovací kabel HDMI A (samec) - HDMI A (samec), v obou případech rovné zakončení kabelu. Minimální specifikace HDMI 2.0 s podporou Ethernetu a rozlišením 4K. Délka 1,5 m.</t>
  </si>
  <si>
    <t>HDMI stíněný propojovací kabel HDMI A (samec) - HDMI A (samec), v obou případech rovné zakončení kabelu. Minimální specifikace HDMI 2.0 s podporou Ethernetu a rozlišením 4K. Délka 3 m.</t>
  </si>
  <si>
    <t>HDMI stíněný propojovací kabel HDMI A (samec) - HDMI A (samec), v obou případech rovné zakončení kabelu. Minimální specifikace HDMI 2.0 s podporou Ethernetu a rozlišením 4K. Délka 1 m.</t>
  </si>
  <si>
    <t>HDMI+USB přepínač pro připojení 2 PC (2x vstup HDMI A samec, 2x vstup USB-A samec) k periferiím (1x HDMI A - samice, 2x USB-A - samice). Délka kabelu k PC alespoň 1,2 m. Přepínání vstupů externím tlačítkem s délkou kabelu min. 1,8 m. Podpora rozlišení 1920 x 1080 (60Hz).</t>
  </si>
  <si>
    <t>Kabel USB prodlužovací USB-A (samec) - USB-A (samice) o délce 3 m. Podpora USB 3.0. Rovné zakončení kabelu.</t>
  </si>
  <si>
    <t>Kabel USB propojovací USB-A (samec) - USB-A (samec) o délce 1,5 m. Podpora USB 3.0. Rovné zakončení kabelu.</t>
  </si>
  <si>
    <r>
      <t>Dotykový panel o velikosti 10,1" typu IPS a rozlišením minimálně 1280 x 800 (16:10) s povrchovou úpravou proti otiskům prstů. 
Napájení přes Ethernet (PoE). 
Možnost uchycení na zeď, kompatibilní se standardem VESA. 
Určeno pro provoz 24/7.
Vestavěný operační systém s možností instalace specializovaných aplikací pro prezentační účely.</t>
    </r>
    <r>
      <rPr>
        <sz val="11"/>
        <color theme="1"/>
        <rFont val="Calibri"/>
        <family val="2"/>
        <charset val="238"/>
        <scheme val="minor"/>
      </rPr>
      <t xml:space="preserve"> 
Minimální počty portů: 2x USB, RJ45(LAN), slot pro SD kartu. 
Integrované reproduktory, webkamera a WiFi.
Záruka min. 36 měsíců.</t>
    </r>
  </si>
  <si>
    <t>Dotykový panel o velikosti 15,6" typu IPS a rozlišením minimálně 1920 x 1080 s povrchovou úpravou proti otiskům prstů. 
Napájení přes Ethernet (PoE). 
Možnost uchycení na zeď, kompatibilní se standardem VESA. 
Určeno pro provoz 24/7. 
Vestavěný operační systém s možností instalace specializovaných aplikací pro prezentační účely. 
Minimální počty portů: 2x USB, RJ45(LAN), slot pro SD kartu. 
Integrované reproduktory, webkamera a WiFi.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</si>
</sst>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9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4" fillId="6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14" fillId="6" borderId="23" xfId="0" applyFont="1" applyFill="1" applyBorder="1" applyAlignment="1" applyProtection="1">
      <alignment horizontal="center" vertical="center" wrapText="1"/>
    </xf>
    <xf numFmtId="0" fontId="5" fillId="6" borderId="23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23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14" fillId="6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left" vertical="center" wrapText="1" indent="1"/>
    </xf>
    <xf numFmtId="0" fontId="25" fillId="4" borderId="21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14" fillId="6" borderId="24" xfId="0" applyFont="1" applyFill="1" applyBorder="1" applyAlignment="1" applyProtection="1">
      <alignment horizontal="center" vertical="center" wrapText="1"/>
    </xf>
    <xf numFmtId="0" fontId="5" fillId="6" borderId="24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left" vertical="center" wrapText="1" indent="1"/>
    </xf>
    <xf numFmtId="0" fontId="25" fillId="4" borderId="25" xfId="0" applyFont="1" applyFill="1" applyBorder="1" applyAlignment="1" applyProtection="1">
      <alignment horizontal="center" vertical="center" wrapText="1"/>
    </xf>
    <xf numFmtId="0" fontId="4" fillId="6" borderId="23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left" vertical="center" wrapText="1" indent="1"/>
    </xf>
    <xf numFmtId="0" fontId="25" fillId="4" borderId="29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4" fillId="6" borderId="29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8" fillId="3" borderId="29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3" fillId="3" borderId="23" xfId="0" applyFont="1" applyFill="1" applyBorder="1" applyAlignment="1" applyProtection="1">
      <alignment horizontal="center" vertical="center" wrapText="1"/>
    </xf>
    <xf numFmtId="0" fontId="3" fillId="6" borderId="23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8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14" fillId="6" borderId="26" xfId="0" applyFont="1" applyFill="1" applyBorder="1" applyAlignment="1" applyProtection="1">
      <alignment horizontal="center" vertical="center" wrapText="1"/>
    </xf>
    <xf numFmtId="0" fontId="3" fillId="6" borderId="26" xfId="0" applyFont="1" applyFill="1" applyBorder="1" applyAlignment="1" applyProtection="1">
      <alignment horizontal="center" vertical="center" wrapText="1"/>
    </xf>
    <xf numFmtId="0" fontId="4" fillId="6" borderId="26" xfId="0" applyFont="1" applyFill="1" applyBorder="1" applyAlignment="1" applyProtection="1">
      <alignment horizontal="center" vertical="center" wrapText="1"/>
    </xf>
    <xf numFmtId="0" fontId="11" fillId="3" borderId="26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3"/>
  <sheetViews>
    <sheetView tabSelected="1" zoomScaleNormal="100" workbookViewId="0">
      <selection activeCell="F7" sqref="F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6.7109375" style="4" customWidth="1"/>
    <col min="4" max="4" width="12.28515625" style="185" customWidth="1"/>
    <col min="5" max="5" width="10.5703125" style="22" customWidth="1"/>
    <col min="6" max="6" width="100.5703125" style="4" customWidth="1"/>
    <col min="7" max="7" width="32.140625" style="6" customWidth="1"/>
    <col min="8" max="8" width="27.28515625" style="6" customWidth="1"/>
    <col min="9" max="9" width="22.42578125" style="6" customWidth="1"/>
    <col min="10" max="10" width="16.140625" style="4" customWidth="1"/>
    <col min="11" max="11" width="27.42578125" style="1" hidden="1" customWidth="1"/>
    <col min="12" max="12" width="32.5703125" style="1" customWidth="1"/>
    <col min="13" max="13" width="23.140625" style="1" customWidth="1"/>
    <col min="14" max="14" width="39.140625" style="6" customWidth="1"/>
    <col min="15" max="15" width="25.7109375" style="6" bestFit="1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26</v>
      </c>
      <c r="H6" s="31" t="s">
        <v>27</v>
      </c>
      <c r="I6" s="32" t="s">
        <v>18</v>
      </c>
      <c r="J6" s="29" t="s">
        <v>19</v>
      </c>
      <c r="K6" s="29" t="s">
        <v>34</v>
      </c>
      <c r="L6" s="33" t="s">
        <v>20</v>
      </c>
      <c r="M6" s="34" t="s">
        <v>21</v>
      </c>
      <c r="N6" s="33" t="s">
        <v>22</v>
      </c>
      <c r="O6" s="29" t="s">
        <v>35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101.25" customHeight="1" thickTop="1" thickBot="1" x14ac:dyDescent="0.3">
      <c r="A7" s="37"/>
      <c r="B7" s="38">
        <v>1</v>
      </c>
      <c r="C7" s="39" t="s">
        <v>37</v>
      </c>
      <c r="D7" s="40">
        <v>2</v>
      </c>
      <c r="E7" s="41" t="s">
        <v>31</v>
      </c>
      <c r="F7" s="42" t="s">
        <v>46</v>
      </c>
      <c r="G7" s="187"/>
      <c r="H7" s="43" t="s">
        <v>33</v>
      </c>
      <c r="I7" s="44" t="s">
        <v>32</v>
      </c>
      <c r="J7" s="45" t="s">
        <v>33</v>
      </c>
      <c r="K7" s="46"/>
      <c r="L7" s="47"/>
      <c r="M7" s="48" t="s">
        <v>44</v>
      </c>
      <c r="N7" s="48" t="s">
        <v>45</v>
      </c>
      <c r="O7" s="49" t="s">
        <v>43</v>
      </c>
      <c r="P7" s="50">
        <f>D7*Q7</f>
        <v>840</v>
      </c>
      <c r="Q7" s="51">
        <v>420</v>
      </c>
      <c r="R7" s="189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13</v>
      </c>
    </row>
    <row r="8" spans="1:22" ht="70.5" customHeight="1" thickTop="1" thickBot="1" x14ac:dyDescent="0.3">
      <c r="A8" s="37"/>
      <c r="B8" s="56">
        <v>2</v>
      </c>
      <c r="C8" s="57" t="s">
        <v>47</v>
      </c>
      <c r="D8" s="58">
        <v>8</v>
      </c>
      <c r="E8" s="59" t="s">
        <v>31</v>
      </c>
      <c r="F8" s="60" t="s">
        <v>48</v>
      </c>
      <c r="G8" s="188"/>
      <c r="H8" s="61" t="s">
        <v>33</v>
      </c>
      <c r="I8" s="62"/>
      <c r="J8" s="63"/>
      <c r="K8" s="64"/>
      <c r="L8" s="65"/>
      <c r="M8" s="66"/>
      <c r="N8" s="66"/>
      <c r="O8" s="67"/>
      <c r="P8" s="68">
        <f>D8*Q8</f>
        <v>560</v>
      </c>
      <c r="Q8" s="69">
        <v>70</v>
      </c>
      <c r="R8" s="189"/>
      <c r="S8" s="70">
        <f>D8*R8</f>
        <v>0</v>
      </c>
      <c r="T8" s="71" t="str">
        <f t="shared" ref="T8:T17" si="1">IF(ISNUMBER(R8), IF(R8&gt;Q8,"NEVYHOVUJE","VYHOVUJE")," ")</f>
        <v xml:space="preserve"> </v>
      </c>
      <c r="U8" s="72"/>
      <c r="V8" s="73"/>
    </row>
    <row r="9" spans="1:22" ht="69.75" customHeight="1" thickTop="1" thickBot="1" x14ac:dyDescent="0.3">
      <c r="A9" s="37"/>
      <c r="B9" s="56">
        <v>3</v>
      </c>
      <c r="C9" s="74" t="s">
        <v>38</v>
      </c>
      <c r="D9" s="58">
        <v>1</v>
      </c>
      <c r="E9" s="59" t="s">
        <v>31</v>
      </c>
      <c r="F9" s="60" t="s">
        <v>49</v>
      </c>
      <c r="G9" s="188"/>
      <c r="H9" s="61" t="s">
        <v>33</v>
      </c>
      <c r="I9" s="62"/>
      <c r="J9" s="63"/>
      <c r="K9" s="64"/>
      <c r="L9" s="75"/>
      <c r="M9" s="66"/>
      <c r="N9" s="66"/>
      <c r="O9" s="67"/>
      <c r="P9" s="68">
        <f>D9*Q9</f>
        <v>870</v>
      </c>
      <c r="Q9" s="69">
        <v>870</v>
      </c>
      <c r="R9" s="189"/>
      <c r="S9" s="70">
        <f>D9*R9</f>
        <v>0</v>
      </c>
      <c r="T9" s="71" t="str">
        <f t="shared" si="1"/>
        <v xml:space="preserve"> </v>
      </c>
      <c r="U9" s="72"/>
      <c r="V9" s="73"/>
    </row>
    <row r="10" spans="1:22" ht="114.75" customHeight="1" thickTop="1" thickBot="1" x14ac:dyDescent="0.3">
      <c r="A10" s="37"/>
      <c r="B10" s="56">
        <v>4</v>
      </c>
      <c r="C10" s="74" t="s">
        <v>39</v>
      </c>
      <c r="D10" s="58">
        <v>2</v>
      </c>
      <c r="E10" s="59" t="s">
        <v>31</v>
      </c>
      <c r="F10" s="60" t="s">
        <v>50</v>
      </c>
      <c r="G10" s="188"/>
      <c r="H10" s="61" t="s">
        <v>33</v>
      </c>
      <c r="I10" s="62"/>
      <c r="J10" s="63"/>
      <c r="K10" s="64"/>
      <c r="L10" s="76" t="s">
        <v>51</v>
      </c>
      <c r="M10" s="66"/>
      <c r="N10" s="66"/>
      <c r="O10" s="67"/>
      <c r="P10" s="68">
        <f>D10*Q10</f>
        <v>3000</v>
      </c>
      <c r="Q10" s="69">
        <v>1500</v>
      </c>
      <c r="R10" s="189"/>
      <c r="S10" s="70">
        <f>D10*R10</f>
        <v>0</v>
      </c>
      <c r="T10" s="71" t="str">
        <f t="shared" si="1"/>
        <v xml:space="preserve"> </v>
      </c>
      <c r="U10" s="72"/>
      <c r="V10" s="73"/>
    </row>
    <row r="11" spans="1:22" ht="58.5" customHeight="1" thickTop="1" thickBot="1" x14ac:dyDescent="0.3">
      <c r="A11" s="37"/>
      <c r="B11" s="56">
        <v>5</v>
      </c>
      <c r="C11" s="74" t="s">
        <v>40</v>
      </c>
      <c r="D11" s="58">
        <v>1</v>
      </c>
      <c r="E11" s="59" t="s">
        <v>31</v>
      </c>
      <c r="F11" s="60" t="s">
        <v>52</v>
      </c>
      <c r="G11" s="188"/>
      <c r="H11" s="61" t="s">
        <v>33</v>
      </c>
      <c r="I11" s="62"/>
      <c r="J11" s="63"/>
      <c r="K11" s="64"/>
      <c r="L11" s="76"/>
      <c r="M11" s="66"/>
      <c r="N11" s="66"/>
      <c r="O11" s="67"/>
      <c r="P11" s="68">
        <f>D11*Q11</f>
        <v>1650</v>
      </c>
      <c r="Q11" s="69">
        <v>1650</v>
      </c>
      <c r="R11" s="189"/>
      <c r="S11" s="70">
        <f>D11*R11</f>
        <v>0</v>
      </c>
      <c r="T11" s="71" t="str">
        <f t="shared" si="1"/>
        <v xml:space="preserve"> </v>
      </c>
      <c r="U11" s="72"/>
      <c r="V11" s="73"/>
    </row>
    <row r="12" spans="1:22" ht="90" customHeight="1" thickTop="1" thickBot="1" x14ac:dyDescent="0.3">
      <c r="A12" s="37"/>
      <c r="B12" s="56">
        <v>6</v>
      </c>
      <c r="C12" s="74" t="s">
        <v>41</v>
      </c>
      <c r="D12" s="58">
        <v>2</v>
      </c>
      <c r="E12" s="59" t="s">
        <v>31</v>
      </c>
      <c r="F12" s="60" t="s">
        <v>53</v>
      </c>
      <c r="G12" s="188"/>
      <c r="H12" s="61" t="s">
        <v>33</v>
      </c>
      <c r="I12" s="62"/>
      <c r="J12" s="63"/>
      <c r="K12" s="64"/>
      <c r="L12" s="76" t="s">
        <v>54</v>
      </c>
      <c r="M12" s="66"/>
      <c r="N12" s="66"/>
      <c r="O12" s="67"/>
      <c r="P12" s="68">
        <f>D12*Q12</f>
        <v>2400</v>
      </c>
      <c r="Q12" s="69">
        <v>1200</v>
      </c>
      <c r="R12" s="189"/>
      <c r="S12" s="70">
        <f>D12*R12</f>
        <v>0</v>
      </c>
      <c r="T12" s="71" t="str">
        <f t="shared" si="1"/>
        <v xml:space="preserve"> </v>
      </c>
      <c r="U12" s="72"/>
      <c r="V12" s="73"/>
    </row>
    <row r="13" spans="1:22" ht="25.5" customHeight="1" thickTop="1" thickBot="1" x14ac:dyDescent="0.3">
      <c r="A13" s="37"/>
      <c r="B13" s="56">
        <v>7</v>
      </c>
      <c r="C13" s="57" t="s">
        <v>55</v>
      </c>
      <c r="D13" s="58">
        <v>6</v>
      </c>
      <c r="E13" s="59" t="s">
        <v>31</v>
      </c>
      <c r="F13" s="60" t="s">
        <v>56</v>
      </c>
      <c r="G13" s="188"/>
      <c r="H13" s="61" t="s">
        <v>33</v>
      </c>
      <c r="I13" s="62"/>
      <c r="J13" s="63"/>
      <c r="K13" s="64"/>
      <c r="L13" s="77"/>
      <c r="M13" s="66"/>
      <c r="N13" s="66"/>
      <c r="O13" s="67"/>
      <c r="P13" s="68">
        <f>D13*Q13</f>
        <v>180</v>
      </c>
      <c r="Q13" s="69">
        <v>30</v>
      </c>
      <c r="R13" s="189"/>
      <c r="S13" s="70">
        <f>D13*R13</f>
        <v>0</v>
      </c>
      <c r="T13" s="71" t="str">
        <f t="shared" si="1"/>
        <v xml:space="preserve"> </v>
      </c>
      <c r="U13" s="72"/>
      <c r="V13" s="73"/>
    </row>
    <row r="14" spans="1:22" ht="25.5" customHeight="1" thickTop="1" thickBot="1" x14ac:dyDescent="0.3">
      <c r="A14" s="37"/>
      <c r="B14" s="56">
        <v>8</v>
      </c>
      <c r="C14" s="57" t="s">
        <v>55</v>
      </c>
      <c r="D14" s="58">
        <v>6</v>
      </c>
      <c r="E14" s="59" t="s">
        <v>31</v>
      </c>
      <c r="F14" s="60" t="s">
        <v>57</v>
      </c>
      <c r="G14" s="188"/>
      <c r="H14" s="61" t="s">
        <v>33</v>
      </c>
      <c r="I14" s="62"/>
      <c r="J14" s="63"/>
      <c r="K14" s="64"/>
      <c r="L14" s="65"/>
      <c r="M14" s="66"/>
      <c r="N14" s="66"/>
      <c r="O14" s="67"/>
      <c r="P14" s="68">
        <f>D14*Q14</f>
        <v>240</v>
      </c>
      <c r="Q14" s="69">
        <v>40</v>
      </c>
      <c r="R14" s="189"/>
      <c r="S14" s="70">
        <f>D14*R14</f>
        <v>0</v>
      </c>
      <c r="T14" s="71" t="str">
        <f t="shared" si="1"/>
        <v xml:space="preserve"> </v>
      </c>
      <c r="U14" s="72"/>
      <c r="V14" s="73"/>
    </row>
    <row r="15" spans="1:22" ht="63" customHeight="1" thickTop="1" thickBot="1" x14ac:dyDescent="0.3">
      <c r="A15" s="37"/>
      <c r="B15" s="78">
        <v>9</v>
      </c>
      <c r="C15" s="79" t="s">
        <v>42</v>
      </c>
      <c r="D15" s="80">
        <v>1</v>
      </c>
      <c r="E15" s="81" t="s">
        <v>31</v>
      </c>
      <c r="F15" s="82" t="s">
        <v>58</v>
      </c>
      <c r="G15" s="188"/>
      <c r="H15" s="83" t="s">
        <v>33</v>
      </c>
      <c r="I15" s="84"/>
      <c r="J15" s="85"/>
      <c r="K15" s="86"/>
      <c r="L15" s="87"/>
      <c r="M15" s="88"/>
      <c r="N15" s="88"/>
      <c r="O15" s="89"/>
      <c r="P15" s="90">
        <f>D15*Q15</f>
        <v>230</v>
      </c>
      <c r="Q15" s="91">
        <v>230</v>
      </c>
      <c r="R15" s="189"/>
      <c r="S15" s="92">
        <f>D15*R15</f>
        <v>0</v>
      </c>
      <c r="T15" s="93" t="str">
        <f t="shared" si="1"/>
        <v xml:space="preserve"> </v>
      </c>
      <c r="U15" s="94"/>
      <c r="V15" s="95"/>
    </row>
    <row r="16" spans="1:22" ht="72" customHeight="1" thickTop="1" thickBot="1" x14ac:dyDescent="0.3">
      <c r="A16" s="37"/>
      <c r="B16" s="96">
        <v>10</v>
      </c>
      <c r="C16" s="97" t="s">
        <v>59</v>
      </c>
      <c r="D16" s="98">
        <v>3</v>
      </c>
      <c r="E16" s="99" t="s">
        <v>31</v>
      </c>
      <c r="F16" s="100" t="s">
        <v>61</v>
      </c>
      <c r="G16" s="188"/>
      <c r="H16" s="101" t="s">
        <v>33</v>
      </c>
      <c r="I16" s="102" t="s">
        <v>32</v>
      </c>
      <c r="J16" s="103" t="s">
        <v>33</v>
      </c>
      <c r="K16" s="104"/>
      <c r="L16" s="105"/>
      <c r="M16" s="106" t="s">
        <v>44</v>
      </c>
      <c r="N16" s="106" t="s">
        <v>45</v>
      </c>
      <c r="O16" s="107" t="s">
        <v>43</v>
      </c>
      <c r="P16" s="108">
        <f>D16*Q16</f>
        <v>5550</v>
      </c>
      <c r="Q16" s="109">
        <v>1850</v>
      </c>
      <c r="R16" s="189"/>
      <c r="S16" s="110">
        <f>D16*R16</f>
        <v>0</v>
      </c>
      <c r="T16" s="111" t="str">
        <f t="shared" si="1"/>
        <v xml:space="preserve"> </v>
      </c>
      <c r="U16" s="112"/>
      <c r="V16" s="113" t="s">
        <v>13</v>
      </c>
    </row>
    <row r="17" spans="1:22" ht="115.5" customHeight="1" thickTop="1" thickBot="1" x14ac:dyDescent="0.3">
      <c r="A17" s="37"/>
      <c r="B17" s="114">
        <v>11</v>
      </c>
      <c r="C17" s="115" t="s">
        <v>60</v>
      </c>
      <c r="D17" s="116">
        <v>3</v>
      </c>
      <c r="E17" s="117" t="s">
        <v>31</v>
      </c>
      <c r="F17" s="118" t="s">
        <v>62</v>
      </c>
      <c r="G17" s="188"/>
      <c r="H17" s="119" t="s">
        <v>33</v>
      </c>
      <c r="I17" s="62"/>
      <c r="J17" s="63"/>
      <c r="K17" s="64"/>
      <c r="L17" s="65"/>
      <c r="M17" s="120"/>
      <c r="N17" s="120"/>
      <c r="O17" s="67"/>
      <c r="P17" s="121">
        <f>D17*Q17</f>
        <v>6300</v>
      </c>
      <c r="Q17" s="122">
        <v>2100</v>
      </c>
      <c r="R17" s="189"/>
      <c r="S17" s="123">
        <f>D17*R17</f>
        <v>0</v>
      </c>
      <c r="T17" s="124" t="str">
        <f t="shared" si="1"/>
        <v xml:space="preserve"> </v>
      </c>
      <c r="U17" s="72"/>
      <c r="V17" s="73"/>
    </row>
    <row r="18" spans="1:22" ht="48.75" customHeight="1" thickTop="1" thickBot="1" x14ac:dyDescent="0.3">
      <c r="A18" s="37"/>
      <c r="B18" s="125">
        <v>12</v>
      </c>
      <c r="C18" s="126" t="s">
        <v>63</v>
      </c>
      <c r="D18" s="127">
        <v>8</v>
      </c>
      <c r="E18" s="128" t="s">
        <v>31</v>
      </c>
      <c r="F18" s="129" t="s">
        <v>86</v>
      </c>
      <c r="G18" s="188"/>
      <c r="H18" s="130" t="s">
        <v>33</v>
      </c>
      <c r="I18" s="131" t="s">
        <v>32</v>
      </c>
      <c r="J18" s="103" t="s">
        <v>33</v>
      </c>
      <c r="K18" s="104"/>
      <c r="L18" s="132"/>
      <c r="M18" s="133" t="s">
        <v>83</v>
      </c>
      <c r="N18" s="133" t="s">
        <v>84</v>
      </c>
      <c r="O18" s="107" t="s">
        <v>82</v>
      </c>
      <c r="P18" s="134">
        <f>D18*Q18</f>
        <v>1760</v>
      </c>
      <c r="Q18" s="135">
        <v>220</v>
      </c>
      <c r="R18" s="189"/>
      <c r="S18" s="136">
        <f>D18*R18</f>
        <v>0</v>
      </c>
      <c r="T18" s="137" t="str">
        <f t="shared" ref="T18:T33" si="2">IF(ISNUMBER(R18), IF(R18&gt;Q18,"NEVYHOVUJE","VYHOVUJE")," ")</f>
        <v xml:space="preserve"> </v>
      </c>
      <c r="U18" s="112"/>
      <c r="V18" s="138" t="s">
        <v>14</v>
      </c>
    </row>
    <row r="19" spans="1:22" ht="149.25" customHeight="1" thickTop="1" thickBot="1" x14ac:dyDescent="0.3">
      <c r="A19" s="37"/>
      <c r="B19" s="56">
        <v>13</v>
      </c>
      <c r="C19" s="74" t="s">
        <v>64</v>
      </c>
      <c r="D19" s="58">
        <v>1</v>
      </c>
      <c r="E19" s="59" t="s">
        <v>31</v>
      </c>
      <c r="F19" s="139" t="s">
        <v>97</v>
      </c>
      <c r="G19" s="188"/>
      <c r="H19" s="61" t="s">
        <v>33</v>
      </c>
      <c r="I19" s="140"/>
      <c r="J19" s="63"/>
      <c r="K19" s="64"/>
      <c r="L19" s="76" t="s">
        <v>85</v>
      </c>
      <c r="M19" s="141"/>
      <c r="N19" s="120"/>
      <c r="O19" s="67"/>
      <c r="P19" s="68">
        <f>D19*Q19</f>
        <v>5800</v>
      </c>
      <c r="Q19" s="69">
        <v>5800</v>
      </c>
      <c r="R19" s="189"/>
      <c r="S19" s="70">
        <f>D19*R19</f>
        <v>0</v>
      </c>
      <c r="T19" s="71" t="str">
        <f t="shared" si="2"/>
        <v xml:space="preserve"> </v>
      </c>
      <c r="U19" s="72"/>
      <c r="V19" s="142" t="s">
        <v>11</v>
      </c>
    </row>
    <row r="20" spans="1:22" ht="153" customHeight="1" thickTop="1" thickBot="1" x14ac:dyDescent="0.3">
      <c r="A20" s="37"/>
      <c r="B20" s="56">
        <v>14</v>
      </c>
      <c r="C20" s="74" t="s">
        <v>65</v>
      </c>
      <c r="D20" s="58">
        <v>1</v>
      </c>
      <c r="E20" s="59" t="s">
        <v>31</v>
      </c>
      <c r="F20" s="139" t="s">
        <v>98</v>
      </c>
      <c r="G20" s="188"/>
      <c r="H20" s="61" t="s">
        <v>33</v>
      </c>
      <c r="I20" s="140"/>
      <c r="J20" s="63"/>
      <c r="K20" s="64"/>
      <c r="L20" s="76" t="s">
        <v>85</v>
      </c>
      <c r="M20" s="141"/>
      <c r="N20" s="120"/>
      <c r="O20" s="67"/>
      <c r="P20" s="68">
        <f>D20*Q20</f>
        <v>8300</v>
      </c>
      <c r="Q20" s="69">
        <v>8300</v>
      </c>
      <c r="R20" s="189"/>
      <c r="S20" s="70">
        <f>D20*R20</f>
        <v>0</v>
      </c>
      <c r="T20" s="71" t="str">
        <f t="shared" si="2"/>
        <v xml:space="preserve"> </v>
      </c>
      <c r="U20" s="72"/>
      <c r="V20" s="143"/>
    </row>
    <row r="21" spans="1:22" ht="69" customHeight="1" thickTop="1" thickBot="1" x14ac:dyDescent="0.3">
      <c r="A21" s="37"/>
      <c r="B21" s="56">
        <v>15</v>
      </c>
      <c r="C21" s="74" t="s">
        <v>66</v>
      </c>
      <c r="D21" s="58">
        <v>2</v>
      </c>
      <c r="E21" s="59" t="s">
        <v>31</v>
      </c>
      <c r="F21" s="144" t="s">
        <v>87</v>
      </c>
      <c r="G21" s="188"/>
      <c r="H21" s="61" t="s">
        <v>33</v>
      </c>
      <c r="I21" s="140"/>
      <c r="J21" s="63"/>
      <c r="K21" s="64"/>
      <c r="L21" s="77"/>
      <c r="M21" s="141"/>
      <c r="N21" s="120"/>
      <c r="O21" s="67"/>
      <c r="P21" s="68">
        <f>D21*Q21</f>
        <v>500</v>
      </c>
      <c r="Q21" s="69">
        <v>250</v>
      </c>
      <c r="R21" s="189"/>
      <c r="S21" s="70">
        <f>D21*R21</f>
        <v>0</v>
      </c>
      <c r="T21" s="71" t="str">
        <f t="shared" si="2"/>
        <v xml:space="preserve"> </v>
      </c>
      <c r="U21" s="72"/>
      <c r="V21" s="145" t="s">
        <v>13</v>
      </c>
    </row>
    <row r="22" spans="1:22" ht="43.5" customHeight="1" thickTop="1" thickBot="1" x14ac:dyDescent="0.3">
      <c r="A22" s="37"/>
      <c r="B22" s="56">
        <v>16</v>
      </c>
      <c r="C22" s="74" t="s">
        <v>67</v>
      </c>
      <c r="D22" s="58">
        <v>2</v>
      </c>
      <c r="E22" s="59" t="s">
        <v>31</v>
      </c>
      <c r="F22" s="144" t="s">
        <v>88</v>
      </c>
      <c r="G22" s="188"/>
      <c r="H22" s="61" t="s">
        <v>33</v>
      </c>
      <c r="I22" s="140"/>
      <c r="J22" s="63"/>
      <c r="K22" s="64"/>
      <c r="L22" s="65"/>
      <c r="M22" s="141"/>
      <c r="N22" s="120"/>
      <c r="O22" s="67"/>
      <c r="P22" s="68">
        <f>D22*Q22</f>
        <v>660</v>
      </c>
      <c r="Q22" s="69">
        <v>330</v>
      </c>
      <c r="R22" s="189"/>
      <c r="S22" s="70">
        <f>D22*R22</f>
        <v>0</v>
      </c>
      <c r="T22" s="71" t="str">
        <f t="shared" si="2"/>
        <v xml:space="preserve"> </v>
      </c>
      <c r="U22" s="72"/>
      <c r="V22" s="142" t="s">
        <v>12</v>
      </c>
    </row>
    <row r="23" spans="1:22" ht="39" customHeight="1" thickTop="1" thickBot="1" x14ac:dyDescent="0.3">
      <c r="A23" s="37"/>
      <c r="B23" s="56">
        <v>17</v>
      </c>
      <c r="C23" s="74" t="s">
        <v>68</v>
      </c>
      <c r="D23" s="58">
        <v>4</v>
      </c>
      <c r="E23" s="59" t="s">
        <v>31</v>
      </c>
      <c r="F23" s="144" t="s">
        <v>89</v>
      </c>
      <c r="G23" s="188"/>
      <c r="H23" s="61" t="s">
        <v>33</v>
      </c>
      <c r="I23" s="140"/>
      <c r="J23" s="63"/>
      <c r="K23" s="64"/>
      <c r="L23" s="75"/>
      <c r="M23" s="141"/>
      <c r="N23" s="120"/>
      <c r="O23" s="67"/>
      <c r="P23" s="68">
        <f>D23*Q23</f>
        <v>1280</v>
      </c>
      <c r="Q23" s="69">
        <v>320</v>
      </c>
      <c r="R23" s="189"/>
      <c r="S23" s="70">
        <f>D23*R23</f>
        <v>0</v>
      </c>
      <c r="T23" s="71" t="str">
        <f t="shared" si="2"/>
        <v xml:space="preserve"> </v>
      </c>
      <c r="U23" s="72"/>
      <c r="V23" s="73"/>
    </row>
    <row r="24" spans="1:22" ht="40.5" customHeight="1" thickTop="1" thickBot="1" x14ac:dyDescent="0.3">
      <c r="A24" s="37"/>
      <c r="B24" s="56">
        <v>18</v>
      </c>
      <c r="C24" s="74" t="s">
        <v>69</v>
      </c>
      <c r="D24" s="58">
        <v>2</v>
      </c>
      <c r="E24" s="59" t="s">
        <v>31</v>
      </c>
      <c r="F24" s="144" t="s">
        <v>70</v>
      </c>
      <c r="G24" s="188"/>
      <c r="H24" s="61" t="s">
        <v>33</v>
      </c>
      <c r="I24" s="140"/>
      <c r="J24" s="63"/>
      <c r="K24" s="64"/>
      <c r="L24" s="76" t="s">
        <v>54</v>
      </c>
      <c r="M24" s="141"/>
      <c r="N24" s="120"/>
      <c r="O24" s="67"/>
      <c r="P24" s="68">
        <f>D24*Q24</f>
        <v>1800</v>
      </c>
      <c r="Q24" s="69">
        <v>900</v>
      </c>
      <c r="R24" s="189"/>
      <c r="S24" s="70">
        <f>D24*R24</f>
        <v>0</v>
      </c>
      <c r="T24" s="71" t="str">
        <f t="shared" si="2"/>
        <v xml:space="preserve"> </v>
      </c>
      <c r="U24" s="72"/>
      <c r="V24" s="73"/>
    </row>
    <row r="25" spans="1:22" ht="68.25" customHeight="1" thickTop="1" thickBot="1" x14ac:dyDescent="0.3">
      <c r="A25" s="37"/>
      <c r="B25" s="56">
        <v>19</v>
      </c>
      <c r="C25" s="74" t="s">
        <v>71</v>
      </c>
      <c r="D25" s="58">
        <v>4</v>
      </c>
      <c r="E25" s="59" t="s">
        <v>31</v>
      </c>
      <c r="F25" s="144" t="s">
        <v>90</v>
      </c>
      <c r="G25" s="188"/>
      <c r="H25" s="61" t="s">
        <v>33</v>
      </c>
      <c r="I25" s="140"/>
      <c r="J25" s="63"/>
      <c r="K25" s="64"/>
      <c r="L25" s="77"/>
      <c r="M25" s="141"/>
      <c r="N25" s="120"/>
      <c r="O25" s="67"/>
      <c r="P25" s="68">
        <f>D25*Q25</f>
        <v>8400</v>
      </c>
      <c r="Q25" s="69">
        <v>2100</v>
      </c>
      <c r="R25" s="189"/>
      <c r="S25" s="70">
        <f>D25*R25</f>
        <v>0</v>
      </c>
      <c r="T25" s="71" t="str">
        <f t="shared" si="2"/>
        <v xml:space="preserve"> </v>
      </c>
      <c r="U25" s="72"/>
      <c r="V25" s="73"/>
    </row>
    <row r="26" spans="1:22" ht="42" customHeight="1" thickTop="1" thickBot="1" x14ac:dyDescent="0.3">
      <c r="A26" s="37"/>
      <c r="B26" s="56">
        <v>20</v>
      </c>
      <c r="C26" s="74" t="s">
        <v>72</v>
      </c>
      <c r="D26" s="58">
        <v>4</v>
      </c>
      <c r="E26" s="59" t="s">
        <v>31</v>
      </c>
      <c r="F26" s="144" t="s">
        <v>91</v>
      </c>
      <c r="G26" s="188"/>
      <c r="H26" s="61" t="s">
        <v>33</v>
      </c>
      <c r="I26" s="140"/>
      <c r="J26" s="63"/>
      <c r="K26" s="64"/>
      <c r="L26" s="65"/>
      <c r="M26" s="141"/>
      <c r="N26" s="120"/>
      <c r="O26" s="67"/>
      <c r="P26" s="68">
        <f>D26*Q26</f>
        <v>380</v>
      </c>
      <c r="Q26" s="69">
        <v>95</v>
      </c>
      <c r="R26" s="189"/>
      <c r="S26" s="70">
        <f>D26*R26</f>
        <v>0</v>
      </c>
      <c r="T26" s="71" t="str">
        <f t="shared" si="2"/>
        <v xml:space="preserve"> </v>
      </c>
      <c r="U26" s="72"/>
      <c r="V26" s="73"/>
    </row>
    <row r="27" spans="1:22" ht="40.5" customHeight="1" thickTop="1" thickBot="1" x14ac:dyDescent="0.3">
      <c r="A27" s="37"/>
      <c r="B27" s="56">
        <v>21</v>
      </c>
      <c r="C27" s="74" t="s">
        <v>73</v>
      </c>
      <c r="D27" s="58">
        <v>2</v>
      </c>
      <c r="E27" s="59" t="s">
        <v>31</v>
      </c>
      <c r="F27" s="144" t="s">
        <v>92</v>
      </c>
      <c r="G27" s="188"/>
      <c r="H27" s="61" t="s">
        <v>33</v>
      </c>
      <c r="I27" s="140"/>
      <c r="J27" s="63"/>
      <c r="K27" s="64"/>
      <c r="L27" s="65"/>
      <c r="M27" s="141"/>
      <c r="N27" s="120"/>
      <c r="O27" s="67"/>
      <c r="P27" s="68">
        <f>D27*Q27</f>
        <v>300</v>
      </c>
      <c r="Q27" s="69">
        <v>150</v>
      </c>
      <c r="R27" s="189"/>
      <c r="S27" s="70">
        <f>D27*R27</f>
        <v>0</v>
      </c>
      <c r="T27" s="71" t="str">
        <f t="shared" si="2"/>
        <v xml:space="preserve"> </v>
      </c>
      <c r="U27" s="72"/>
      <c r="V27" s="73"/>
    </row>
    <row r="28" spans="1:22" ht="45" customHeight="1" thickTop="1" thickBot="1" x14ac:dyDescent="0.3">
      <c r="A28" s="37"/>
      <c r="B28" s="56">
        <v>22</v>
      </c>
      <c r="C28" s="74" t="s">
        <v>74</v>
      </c>
      <c r="D28" s="58">
        <v>2</v>
      </c>
      <c r="E28" s="59" t="s">
        <v>31</v>
      </c>
      <c r="F28" s="144" t="s">
        <v>93</v>
      </c>
      <c r="G28" s="188"/>
      <c r="H28" s="61" t="s">
        <v>33</v>
      </c>
      <c r="I28" s="140"/>
      <c r="J28" s="63"/>
      <c r="K28" s="64"/>
      <c r="L28" s="65"/>
      <c r="M28" s="141"/>
      <c r="N28" s="120"/>
      <c r="O28" s="67"/>
      <c r="P28" s="68">
        <f>D28*Q28</f>
        <v>170</v>
      </c>
      <c r="Q28" s="69">
        <v>85</v>
      </c>
      <c r="R28" s="189"/>
      <c r="S28" s="70">
        <f>D28*R28</f>
        <v>0</v>
      </c>
      <c r="T28" s="71" t="str">
        <f t="shared" si="2"/>
        <v xml:space="preserve"> </v>
      </c>
      <c r="U28" s="72"/>
      <c r="V28" s="73"/>
    </row>
    <row r="29" spans="1:22" ht="39.75" customHeight="1" thickTop="1" thickBot="1" x14ac:dyDescent="0.3">
      <c r="A29" s="37"/>
      <c r="B29" s="56">
        <v>23</v>
      </c>
      <c r="C29" s="74" t="s">
        <v>75</v>
      </c>
      <c r="D29" s="58">
        <v>1</v>
      </c>
      <c r="E29" s="59" t="s">
        <v>31</v>
      </c>
      <c r="F29" s="60" t="s">
        <v>76</v>
      </c>
      <c r="G29" s="188"/>
      <c r="H29" s="61" t="s">
        <v>33</v>
      </c>
      <c r="I29" s="140"/>
      <c r="J29" s="63"/>
      <c r="K29" s="64"/>
      <c r="L29" s="65"/>
      <c r="M29" s="141"/>
      <c r="N29" s="120"/>
      <c r="O29" s="67"/>
      <c r="P29" s="68">
        <f>D29*Q29</f>
        <v>550</v>
      </c>
      <c r="Q29" s="69">
        <v>550</v>
      </c>
      <c r="R29" s="189"/>
      <c r="S29" s="70">
        <f>D29*R29</f>
        <v>0</v>
      </c>
      <c r="T29" s="71" t="str">
        <f t="shared" si="2"/>
        <v xml:space="preserve"> </v>
      </c>
      <c r="U29" s="72"/>
      <c r="V29" s="73"/>
    </row>
    <row r="30" spans="1:22" ht="57" customHeight="1" thickTop="1" thickBot="1" x14ac:dyDescent="0.3">
      <c r="A30" s="37"/>
      <c r="B30" s="56">
        <v>24</v>
      </c>
      <c r="C30" s="74" t="s">
        <v>77</v>
      </c>
      <c r="D30" s="58">
        <v>1</v>
      </c>
      <c r="E30" s="59" t="s">
        <v>31</v>
      </c>
      <c r="F30" s="144" t="s">
        <v>94</v>
      </c>
      <c r="G30" s="188"/>
      <c r="H30" s="61" t="s">
        <v>33</v>
      </c>
      <c r="I30" s="140"/>
      <c r="J30" s="63"/>
      <c r="K30" s="64"/>
      <c r="L30" s="65"/>
      <c r="M30" s="141"/>
      <c r="N30" s="120"/>
      <c r="O30" s="67"/>
      <c r="P30" s="68">
        <f>D30*Q30</f>
        <v>1500</v>
      </c>
      <c r="Q30" s="69">
        <v>1500</v>
      </c>
      <c r="R30" s="189"/>
      <c r="S30" s="70"/>
      <c r="T30" s="71" t="str">
        <f t="shared" si="2"/>
        <v xml:space="preserve"> </v>
      </c>
      <c r="U30" s="72"/>
      <c r="V30" s="73"/>
    </row>
    <row r="31" spans="1:22" ht="31.5" customHeight="1" thickTop="1" thickBot="1" x14ac:dyDescent="0.3">
      <c r="A31" s="37"/>
      <c r="B31" s="56">
        <v>25</v>
      </c>
      <c r="C31" s="74" t="s">
        <v>78</v>
      </c>
      <c r="D31" s="58">
        <v>1</v>
      </c>
      <c r="E31" s="59" t="s">
        <v>31</v>
      </c>
      <c r="F31" s="144" t="s">
        <v>95</v>
      </c>
      <c r="G31" s="188"/>
      <c r="H31" s="61" t="s">
        <v>33</v>
      </c>
      <c r="I31" s="140"/>
      <c r="J31" s="63"/>
      <c r="K31" s="64"/>
      <c r="L31" s="65"/>
      <c r="M31" s="141"/>
      <c r="N31" s="120"/>
      <c r="O31" s="67"/>
      <c r="P31" s="68">
        <f>D31*Q31</f>
        <v>180</v>
      </c>
      <c r="Q31" s="69">
        <v>180</v>
      </c>
      <c r="R31" s="189"/>
      <c r="S31" s="70">
        <f>D31*R31</f>
        <v>0</v>
      </c>
      <c r="T31" s="71" t="str">
        <f t="shared" si="2"/>
        <v xml:space="preserve"> </v>
      </c>
      <c r="U31" s="72"/>
      <c r="V31" s="73"/>
    </row>
    <row r="32" spans="1:22" ht="31.5" customHeight="1" thickTop="1" thickBot="1" x14ac:dyDescent="0.3">
      <c r="A32" s="37"/>
      <c r="B32" s="56">
        <v>26</v>
      </c>
      <c r="C32" s="74" t="s">
        <v>79</v>
      </c>
      <c r="D32" s="58">
        <v>2</v>
      </c>
      <c r="E32" s="59" t="s">
        <v>31</v>
      </c>
      <c r="F32" s="144" t="s">
        <v>96</v>
      </c>
      <c r="G32" s="188"/>
      <c r="H32" s="61" t="s">
        <v>33</v>
      </c>
      <c r="I32" s="140"/>
      <c r="J32" s="63"/>
      <c r="K32" s="64"/>
      <c r="L32" s="65"/>
      <c r="M32" s="141"/>
      <c r="N32" s="120"/>
      <c r="O32" s="67"/>
      <c r="P32" s="68">
        <f>D32*Q32</f>
        <v>280</v>
      </c>
      <c r="Q32" s="69">
        <v>140</v>
      </c>
      <c r="R32" s="189"/>
      <c r="S32" s="70">
        <f>D32*R32</f>
        <v>0</v>
      </c>
      <c r="T32" s="71" t="str">
        <f t="shared" si="2"/>
        <v xml:space="preserve"> </v>
      </c>
      <c r="U32" s="72"/>
      <c r="V32" s="143"/>
    </row>
    <row r="33" spans="1:22" ht="59.25" customHeight="1" thickTop="1" thickBot="1" x14ac:dyDescent="0.3">
      <c r="A33" s="37"/>
      <c r="B33" s="146">
        <v>27</v>
      </c>
      <c r="C33" s="147" t="s">
        <v>80</v>
      </c>
      <c r="D33" s="148">
        <v>1</v>
      </c>
      <c r="E33" s="149" t="s">
        <v>31</v>
      </c>
      <c r="F33" s="150" t="s">
        <v>81</v>
      </c>
      <c r="G33" s="188"/>
      <c r="H33" s="151" t="s">
        <v>33</v>
      </c>
      <c r="I33" s="152"/>
      <c r="J33" s="153"/>
      <c r="K33" s="154"/>
      <c r="L33" s="155"/>
      <c r="M33" s="156"/>
      <c r="N33" s="157"/>
      <c r="O33" s="158"/>
      <c r="P33" s="159">
        <f>D33*Q33</f>
        <v>950</v>
      </c>
      <c r="Q33" s="160">
        <v>950</v>
      </c>
      <c r="R33" s="189"/>
      <c r="S33" s="161">
        <f>D33*R33</f>
        <v>0</v>
      </c>
      <c r="T33" s="162" t="str">
        <f t="shared" si="2"/>
        <v xml:space="preserve"> </v>
      </c>
      <c r="U33" s="163"/>
      <c r="V33" s="164" t="s">
        <v>14</v>
      </c>
    </row>
    <row r="34" spans="1:22" ht="17.45" customHeight="1" thickTop="1" thickBot="1" x14ac:dyDescent="0.3">
      <c r="C34" s="1"/>
      <c r="D34" s="1"/>
      <c r="E34" s="1"/>
      <c r="F34" s="1"/>
      <c r="G34" s="1"/>
      <c r="H34" s="1"/>
      <c r="I34" s="1"/>
      <c r="J34" s="1"/>
      <c r="N34" s="1"/>
      <c r="O34" s="1"/>
      <c r="P34" s="1"/>
    </row>
    <row r="35" spans="1:22" ht="51.75" customHeight="1" thickTop="1" thickBot="1" x14ac:dyDescent="0.3">
      <c r="B35" s="165" t="s">
        <v>29</v>
      </c>
      <c r="C35" s="165"/>
      <c r="D35" s="165"/>
      <c r="E35" s="165"/>
      <c r="F35" s="165"/>
      <c r="G35" s="165"/>
      <c r="H35" s="166"/>
      <c r="I35" s="166"/>
      <c r="J35" s="167"/>
      <c r="K35" s="167"/>
      <c r="L35" s="27"/>
      <c r="M35" s="27"/>
      <c r="N35" s="27"/>
      <c r="O35" s="168"/>
      <c r="P35" s="168"/>
      <c r="Q35" s="169" t="s">
        <v>9</v>
      </c>
      <c r="R35" s="170" t="s">
        <v>10</v>
      </c>
      <c r="S35" s="171"/>
      <c r="T35" s="172"/>
      <c r="U35" s="173"/>
      <c r="V35" s="174"/>
    </row>
    <row r="36" spans="1:22" ht="50.45" customHeight="1" thickTop="1" thickBot="1" x14ac:dyDescent="0.3">
      <c r="B36" s="175" t="s">
        <v>28</v>
      </c>
      <c r="C36" s="175"/>
      <c r="D36" s="175"/>
      <c r="E36" s="175"/>
      <c r="F36" s="175"/>
      <c r="G36" s="175"/>
      <c r="H36" s="175"/>
      <c r="I36" s="176"/>
      <c r="L36" s="7"/>
      <c r="M36" s="7"/>
      <c r="N36" s="7"/>
      <c r="O36" s="177"/>
      <c r="P36" s="177"/>
      <c r="Q36" s="178">
        <f>SUM(P7:P33)</f>
        <v>54630</v>
      </c>
      <c r="R36" s="179">
        <f>SUM(S7:S33)</f>
        <v>0</v>
      </c>
      <c r="S36" s="180"/>
      <c r="T36" s="181"/>
    </row>
    <row r="37" spans="1:22" ht="15.75" thickTop="1" x14ac:dyDescent="0.25">
      <c r="B37" s="182" t="s">
        <v>30</v>
      </c>
      <c r="C37" s="182"/>
      <c r="D37" s="182"/>
      <c r="E37" s="182"/>
      <c r="F37" s="182"/>
      <c r="G37" s="182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1:22" x14ac:dyDescent="0.25">
      <c r="B38" s="183"/>
      <c r="C38" s="183"/>
      <c r="D38" s="183"/>
      <c r="E38" s="183"/>
      <c r="F38" s="18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1:22" x14ac:dyDescent="0.25">
      <c r="B39" s="183"/>
      <c r="C39" s="183"/>
      <c r="D39" s="183"/>
      <c r="E39" s="183"/>
      <c r="F39" s="18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1:22" x14ac:dyDescent="0.25">
      <c r="B40" s="183"/>
      <c r="C40" s="183"/>
      <c r="D40" s="183"/>
      <c r="E40" s="183"/>
      <c r="F40" s="18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1:22" ht="19.899999999999999" customHeight="1" x14ac:dyDescent="0.25">
      <c r="C41" s="167"/>
      <c r="D41" s="184"/>
      <c r="E41" s="167"/>
      <c r="F41" s="16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1:22" ht="19.899999999999999" customHeight="1" x14ac:dyDescent="0.25">
      <c r="H42" s="18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1:22" ht="19.899999999999999" customHeight="1" x14ac:dyDescent="0.25">
      <c r="C43" s="167"/>
      <c r="D43" s="184"/>
      <c r="E43" s="167"/>
      <c r="F43" s="16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1:22" ht="19.899999999999999" customHeight="1" x14ac:dyDescent="0.25">
      <c r="C44" s="167"/>
      <c r="D44" s="184"/>
      <c r="E44" s="167"/>
      <c r="F44" s="16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1:22" ht="19.899999999999999" customHeight="1" x14ac:dyDescent="0.25">
      <c r="C45" s="167"/>
      <c r="D45" s="184"/>
      <c r="E45" s="167"/>
      <c r="F45" s="16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1:22" ht="19.899999999999999" customHeight="1" x14ac:dyDescent="0.25">
      <c r="C46" s="167"/>
      <c r="D46" s="184"/>
      <c r="E46" s="167"/>
      <c r="F46" s="16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1:22" ht="19.899999999999999" customHeight="1" x14ac:dyDescent="0.25">
      <c r="C47" s="167"/>
      <c r="D47" s="184"/>
      <c r="E47" s="167"/>
      <c r="F47" s="16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1:22" ht="19.899999999999999" customHeight="1" x14ac:dyDescent="0.25">
      <c r="C48" s="167"/>
      <c r="D48" s="184"/>
      <c r="E48" s="167"/>
      <c r="F48" s="16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67"/>
      <c r="D49" s="184"/>
      <c r="E49" s="167"/>
      <c r="F49" s="16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67"/>
      <c r="D50" s="184"/>
      <c r="E50" s="167"/>
      <c r="F50" s="16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67"/>
      <c r="D51" s="184"/>
      <c r="E51" s="167"/>
      <c r="F51" s="16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67"/>
      <c r="D52" s="184"/>
      <c r="E52" s="167"/>
      <c r="F52" s="16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67"/>
      <c r="D53" s="184"/>
      <c r="E53" s="167"/>
      <c r="F53" s="16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67"/>
      <c r="D54" s="184"/>
      <c r="E54" s="167"/>
      <c r="F54" s="16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67"/>
      <c r="D55" s="184"/>
      <c r="E55" s="167"/>
      <c r="F55" s="16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67"/>
      <c r="D56" s="184"/>
      <c r="E56" s="167"/>
      <c r="F56" s="16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67"/>
      <c r="D57" s="184"/>
      <c r="E57" s="167"/>
      <c r="F57" s="16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67"/>
      <c r="D58" s="184"/>
      <c r="E58" s="167"/>
      <c r="F58" s="16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67"/>
      <c r="D59" s="184"/>
      <c r="E59" s="167"/>
      <c r="F59" s="16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67"/>
      <c r="D60" s="184"/>
      <c r="E60" s="167"/>
      <c r="F60" s="16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67"/>
      <c r="D61" s="184"/>
      <c r="E61" s="167"/>
      <c r="F61" s="16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67"/>
      <c r="D62" s="184"/>
      <c r="E62" s="167"/>
      <c r="F62" s="16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67"/>
      <c r="D63" s="184"/>
      <c r="E63" s="167"/>
      <c r="F63" s="16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67"/>
      <c r="D64" s="184"/>
      <c r="E64" s="167"/>
      <c r="F64" s="16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67"/>
      <c r="D65" s="184"/>
      <c r="E65" s="167"/>
      <c r="F65" s="16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67"/>
      <c r="D66" s="184"/>
      <c r="E66" s="167"/>
      <c r="F66" s="16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67"/>
      <c r="D67" s="184"/>
      <c r="E67" s="167"/>
      <c r="F67" s="16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67"/>
      <c r="D68" s="184"/>
      <c r="E68" s="167"/>
      <c r="F68" s="16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67"/>
      <c r="D69" s="184"/>
      <c r="E69" s="167"/>
      <c r="F69" s="16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67"/>
      <c r="D70" s="184"/>
      <c r="E70" s="167"/>
      <c r="F70" s="16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67"/>
      <c r="D71" s="184"/>
      <c r="E71" s="167"/>
      <c r="F71" s="16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67"/>
      <c r="D72" s="184"/>
      <c r="E72" s="167"/>
      <c r="F72" s="16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67"/>
      <c r="D73" s="184"/>
      <c r="E73" s="167"/>
      <c r="F73" s="16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67"/>
      <c r="D74" s="184"/>
      <c r="E74" s="167"/>
      <c r="F74" s="16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67"/>
      <c r="D75" s="184"/>
      <c r="E75" s="167"/>
      <c r="F75" s="16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67"/>
      <c r="D76" s="184"/>
      <c r="E76" s="167"/>
      <c r="F76" s="16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67"/>
      <c r="D77" s="184"/>
      <c r="E77" s="167"/>
      <c r="F77" s="16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67"/>
      <c r="D78" s="184"/>
      <c r="E78" s="167"/>
      <c r="F78" s="16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67"/>
      <c r="D79" s="184"/>
      <c r="E79" s="167"/>
      <c r="F79" s="16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67"/>
      <c r="D80" s="184"/>
      <c r="E80" s="167"/>
      <c r="F80" s="16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67"/>
      <c r="D81" s="184"/>
      <c r="E81" s="167"/>
      <c r="F81" s="16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67"/>
      <c r="D82" s="184"/>
      <c r="E82" s="167"/>
      <c r="F82" s="16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67"/>
      <c r="D83" s="184"/>
      <c r="E83" s="167"/>
      <c r="F83" s="16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67"/>
      <c r="D84" s="184"/>
      <c r="E84" s="167"/>
      <c r="F84" s="16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67"/>
      <c r="D85" s="184"/>
      <c r="E85" s="167"/>
      <c r="F85" s="16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67"/>
      <c r="D86" s="184"/>
      <c r="E86" s="167"/>
      <c r="F86" s="16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67"/>
      <c r="D87" s="184"/>
      <c r="E87" s="167"/>
      <c r="F87" s="16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67"/>
      <c r="D88" s="184"/>
      <c r="E88" s="167"/>
      <c r="F88" s="16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67"/>
      <c r="D89" s="184"/>
      <c r="E89" s="167"/>
      <c r="F89" s="16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67"/>
      <c r="D90" s="184"/>
      <c r="E90" s="167"/>
      <c r="F90" s="16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67"/>
      <c r="D91" s="184"/>
      <c r="E91" s="167"/>
      <c r="F91" s="16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67"/>
      <c r="D92" s="184"/>
      <c r="E92" s="167"/>
      <c r="F92" s="16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67"/>
      <c r="D93" s="184"/>
      <c r="E93" s="167"/>
      <c r="F93" s="16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67"/>
      <c r="D94" s="184"/>
      <c r="E94" s="167"/>
      <c r="F94" s="16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67"/>
      <c r="D95" s="184"/>
      <c r="E95" s="167"/>
      <c r="F95" s="16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67"/>
      <c r="D96" s="184"/>
      <c r="E96" s="167"/>
      <c r="F96" s="16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67"/>
      <c r="D97" s="184"/>
      <c r="E97" s="167"/>
      <c r="F97" s="16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67"/>
      <c r="D98" s="184"/>
      <c r="E98" s="167"/>
      <c r="F98" s="16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67"/>
      <c r="D99" s="184"/>
      <c r="E99" s="167"/>
      <c r="F99" s="167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67"/>
      <c r="D100" s="184"/>
      <c r="E100" s="167"/>
      <c r="F100" s="167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67"/>
      <c r="D101" s="184"/>
      <c r="E101" s="167"/>
      <c r="F101" s="167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67"/>
      <c r="D102" s="184"/>
      <c r="E102" s="167"/>
      <c r="F102" s="167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67"/>
      <c r="D103" s="184"/>
      <c r="E103" s="167"/>
      <c r="F103" s="167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67"/>
      <c r="D104" s="184"/>
      <c r="E104" s="167"/>
      <c r="F104" s="167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67"/>
      <c r="D105" s="184"/>
      <c r="E105" s="167"/>
      <c r="F105" s="167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67"/>
      <c r="D106" s="184"/>
      <c r="E106" s="167"/>
      <c r="F106" s="167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67"/>
      <c r="D107" s="184"/>
      <c r="E107" s="167"/>
      <c r="F107" s="167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67"/>
      <c r="D108" s="184"/>
      <c r="E108" s="167"/>
      <c r="F108" s="167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67"/>
      <c r="D109" s="184"/>
      <c r="E109" s="167"/>
      <c r="F109" s="167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67"/>
      <c r="D110" s="184"/>
      <c r="E110" s="167"/>
      <c r="F110" s="167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67"/>
      <c r="D111" s="184"/>
      <c r="E111" s="167"/>
      <c r="F111" s="167"/>
      <c r="G111" s="16"/>
      <c r="H111" s="16"/>
      <c r="I111" s="11"/>
      <c r="J111" s="11"/>
      <c r="K111" s="11"/>
      <c r="L111" s="11"/>
      <c r="M111" s="11"/>
      <c r="N111" s="17"/>
      <c r="O111" s="17"/>
      <c r="P111" s="17"/>
      <c r="Q111" s="11"/>
      <c r="R111" s="11"/>
      <c r="S111" s="11"/>
    </row>
    <row r="112" spans="3:19" ht="19.899999999999999" customHeight="1" x14ac:dyDescent="0.25">
      <c r="C112" s="167"/>
      <c r="D112" s="184"/>
      <c r="E112" s="167"/>
      <c r="F112" s="167"/>
      <c r="G112" s="16"/>
      <c r="H112" s="16"/>
      <c r="I112" s="11"/>
      <c r="J112" s="11"/>
      <c r="K112" s="11"/>
      <c r="L112" s="11"/>
      <c r="M112" s="11"/>
      <c r="N112" s="17"/>
      <c r="O112" s="17"/>
      <c r="P112" s="17"/>
      <c r="Q112" s="11"/>
      <c r="R112" s="11"/>
      <c r="S112" s="11"/>
    </row>
    <row r="113" spans="3:19" ht="19.899999999999999" customHeight="1" x14ac:dyDescent="0.25">
      <c r="C113" s="167"/>
      <c r="D113" s="184"/>
      <c r="E113" s="167"/>
      <c r="F113" s="167"/>
      <c r="G113" s="16"/>
      <c r="H113" s="16"/>
      <c r="I113" s="11"/>
      <c r="J113" s="11"/>
      <c r="K113" s="11"/>
      <c r="L113" s="11"/>
      <c r="M113" s="11"/>
      <c r="N113" s="17"/>
      <c r="O113" s="17"/>
      <c r="P113" s="17"/>
      <c r="Q113" s="11"/>
      <c r="R113" s="11"/>
      <c r="S113" s="11"/>
    </row>
    <row r="114" spans="3:19" ht="19.899999999999999" customHeight="1" x14ac:dyDescent="0.25">
      <c r="C114" s="167"/>
      <c r="D114" s="184"/>
      <c r="E114" s="167"/>
      <c r="F114" s="167"/>
      <c r="G114" s="16"/>
      <c r="H114" s="16"/>
      <c r="I114" s="11"/>
      <c r="J114" s="11"/>
      <c r="K114" s="11"/>
      <c r="L114" s="11"/>
      <c r="M114" s="11"/>
      <c r="N114" s="17"/>
      <c r="O114" s="17"/>
      <c r="P114" s="17"/>
      <c r="Q114" s="11"/>
      <c r="R114" s="11"/>
      <c r="S114" s="11"/>
    </row>
    <row r="115" spans="3:19" ht="19.899999999999999" customHeight="1" x14ac:dyDescent="0.25">
      <c r="C115" s="167"/>
      <c r="D115" s="184"/>
      <c r="E115" s="167"/>
      <c r="F115" s="167"/>
      <c r="G115" s="16"/>
      <c r="H115" s="16"/>
      <c r="I115" s="11"/>
      <c r="J115" s="11"/>
      <c r="K115" s="11"/>
      <c r="L115" s="11"/>
      <c r="M115" s="11"/>
      <c r="N115" s="17"/>
      <c r="O115" s="17"/>
      <c r="P115" s="17"/>
      <c r="Q115" s="11"/>
      <c r="R115" s="11"/>
      <c r="S115" s="11"/>
    </row>
    <row r="116" spans="3:19" ht="19.899999999999999" customHeight="1" x14ac:dyDescent="0.25">
      <c r="C116" s="167"/>
      <c r="D116" s="184"/>
      <c r="E116" s="167"/>
      <c r="F116" s="167"/>
      <c r="G116" s="16"/>
      <c r="H116" s="16"/>
      <c r="I116" s="11"/>
      <c r="J116" s="11"/>
      <c r="K116" s="11"/>
      <c r="L116" s="11"/>
      <c r="M116" s="11"/>
      <c r="N116" s="17"/>
      <c r="O116" s="17"/>
      <c r="P116" s="17"/>
      <c r="Q116" s="11"/>
      <c r="R116" s="11"/>
      <c r="S116" s="11"/>
    </row>
    <row r="117" spans="3:19" ht="19.899999999999999" customHeight="1" x14ac:dyDescent="0.25">
      <c r="C117" s="167"/>
      <c r="D117" s="184"/>
      <c r="E117" s="167"/>
      <c r="F117" s="167"/>
      <c r="G117" s="16"/>
      <c r="H117" s="16"/>
      <c r="I117" s="11"/>
      <c r="J117" s="11"/>
      <c r="K117" s="11"/>
      <c r="L117" s="11"/>
      <c r="M117" s="11"/>
      <c r="N117" s="17"/>
      <c r="O117" s="17"/>
      <c r="P117" s="17"/>
      <c r="Q117" s="11"/>
      <c r="R117" s="11"/>
      <c r="S117" s="11"/>
    </row>
    <row r="118" spans="3:19" ht="19.899999999999999" customHeight="1" x14ac:dyDescent="0.25">
      <c r="C118" s="167"/>
      <c r="D118" s="184"/>
      <c r="E118" s="167"/>
      <c r="F118" s="167"/>
      <c r="G118" s="16"/>
      <c r="H118" s="16"/>
      <c r="I118" s="11"/>
      <c r="J118" s="11"/>
      <c r="K118" s="11"/>
      <c r="L118" s="11"/>
      <c r="M118" s="11"/>
      <c r="N118" s="17"/>
      <c r="O118" s="17"/>
      <c r="P118" s="17"/>
      <c r="Q118" s="11"/>
      <c r="R118" s="11"/>
      <c r="S118" s="11"/>
    </row>
    <row r="119" spans="3:19" ht="19.899999999999999" customHeight="1" x14ac:dyDescent="0.25">
      <c r="C119" s="167"/>
      <c r="D119" s="184"/>
      <c r="E119" s="167"/>
      <c r="F119" s="167"/>
      <c r="G119" s="16"/>
      <c r="H119" s="16"/>
      <c r="I119" s="11"/>
      <c r="J119" s="11"/>
      <c r="K119" s="11"/>
      <c r="L119" s="11"/>
      <c r="M119" s="11"/>
      <c r="N119" s="17"/>
      <c r="O119" s="17"/>
      <c r="P119" s="17"/>
      <c r="Q119" s="11"/>
      <c r="R119" s="11"/>
      <c r="S119" s="11"/>
    </row>
    <row r="120" spans="3:19" ht="19.899999999999999" customHeight="1" x14ac:dyDescent="0.25">
      <c r="C120" s="167"/>
      <c r="D120" s="184"/>
      <c r="E120" s="167"/>
      <c r="F120" s="167"/>
      <c r="G120" s="16"/>
      <c r="H120" s="16"/>
      <c r="I120" s="11"/>
      <c r="J120" s="11"/>
      <c r="K120" s="11"/>
      <c r="L120" s="11"/>
      <c r="M120" s="11"/>
      <c r="N120" s="17"/>
      <c r="O120" s="17"/>
      <c r="P120" s="17"/>
      <c r="Q120" s="11"/>
      <c r="R120" s="11"/>
      <c r="S120" s="11"/>
    </row>
    <row r="121" spans="3:19" ht="19.899999999999999" customHeight="1" x14ac:dyDescent="0.25">
      <c r="C121" s="167"/>
      <c r="D121" s="184"/>
      <c r="E121" s="167"/>
      <c r="F121" s="167"/>
      <c r="G121" s="16"/>
      <c r="H121" s="16"/>
      <c r="I121" s="11"/>
      <c r="J121" s="11"/>
      <c r="K121" s="11"/>
      <c r="L121" s="11"/>
      <c r="M121" s="11"/>
      <c r="N121" s="17"/>
      <c r="O121" s="17"/>
      <c r="P121" s="17"/>
      <c r="Q121" s="11"/>
      <c r="R121" s="11"/>
      <c r="S121" s="11"/>
    </row>
    <row r="122" spans="3:19" ht="19.899999999999999" customHeight="1" x14ac:dyDescent="0.25">
      <c r="C122" s="167"/>
      <c r="D122" s="184"/>
      <c r="E122" s="167"/>
      <c r="F122" s="167"/>
      <c r="G122" s="16"/>
      <c r="H122" s="16"/>
      <c r="I122" s="11"/>
      <c r="J122" s="11"/>
      <c r="K122" s="11"/>
      <c r="L122" s="11"/>
      <c r="M122" s="11"/>
      <c r="N122" s="17"/>
      <c r="O122" s="17"/>
      <c r="P122" s="17"/>
    </row>
    <row r="123" spans="3:19" ht="19.899999999999999" customHeight="1" x14ac:dyDescent="0.25">
      <c r="C123" s="1"/>
      <c r="E123" s="1"/>
      <c r="F123" s="1"/>
      <c r="J123" s="1"/>
    </row>
    <row r="124" spans="3:19" ht="19.899999999999999" customHeight="1" x14ac:dyDescent="0.25">
      <c r="C124" s="1"/>
      <c r="E124" s="1"/>
      <c r="F124" s="1"/>
      <c r="J124" s="1"/>
    </row>
    <row r="125" spans="3:19" ht="19.899999999999999" customHeight="1" x14ac:dyDescent="0.25">
      <c r="C125" s="1"/>
      <c r="E125" s="1"/>
      <c r="F125" s="1"/>
      <c r="J125" s="1"/>
    </row>
    <row r="126" spans="3:19" ht="19.899999999999999" customHeight="1" x14ac:dyDescent="0.25">
      <c r="C126" s="1"/>
      <c r="E126" s="1"/>
      <c r="F126" s="1"/>
      <c r="J126" s="1"/>
    </row>
    <row r="127" spans="3:19" ht="19.899999999999999" customHeight="1" x14ac:dyDescent="0.25">
      <c r="C127" s="1"/>
      <c r="E127" s="1"/>
      <c r="F127" s="1"/>
      <c r="J127" s="1"/>
    </row>
    <row r="128" spans="3:19" ht="19.899999999999999" customHeight="1" x14ac:dyDescent="0.25">
      <c r="C128" s="1"/>
      <c r="E128" s="1"/>
      <c r="F128" s="1"/>
      <c r="J128" s="1"/>
    </row>
    <row r="129" spans="3:10" ht="19.899999999999999" customHeight="1" x14ac:dyDescent="0.25">
      <c r="C129" s="1"/>
      <c r="E129" s="1"/>
      <c r="F129" s="1"/>
      <c r="J129" s="1"/>
    </row>
    <row r="130" spans="3:10" ht="19.899999999999999" customHeight="1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  <row r="243" spans="3:10" x14ac:dyDescent="0.25">
      <c r="C243" s="1"/>
      <c r="E243" s="1"/>
      <c r="F243" s="1"/>
      <c r="J243" s="1"/>
    </row>
    <row r="244" spans="3:10" x14ac:dyDescent="0.25">
      <c r="C244" s="1"/>
      <c r="E244" s="1"/>
      <c r="F244" s="1"/>
      <c r="J244" s="1"/>
    </row>
    <row r="245" spans="3:10" x14ac:dyDescent="0.25">
      <c r="C245" s="1"/>
      <c r="E245" s="1"/>
      <c r="F245" s="1"/>
      <c r="J245" s="1"/>
    </row>
    <row r="246" spans="3:10" x14ac:dyDescent="0.25">
      <c r="C246" s="1"/>
      <c r="E246" s="1"/>
      <c r="F246" s="1"/>
      <c r="J246" s="1"/>
    </row>
    <row r="247" spans="3:10" x14ac:dyDescent="0.25">
      <c r="C247" s="1"/>
      <c r="E247" s="1"/>
      <c r="F247" s="1"/>
      <c r="J247" s="1"/>
    </row>
    <row r="248" spans="3:10" x14ac:dyDescent="0.25">
      <c r="C248" s="1"/>
      <c r="E248" s="1"/>
      <c r="F248" s="1"/>
      <c r="J248" s="1"/>
    </row>
    <row r="249" spans="3:10" x14ac:dyDescent="0.25">
      <c r="C249" s="1"/>
      <c r="E249" s="1"/>
      <c r="F249" s="1"/>
      <c r="J249" s="1"/>
    </row>
    <row r="250" spans="3:10" x14ac:dyDescent="0.25">
      <c r="C250" s="1"/>
      <c r="E250" s="1"/>
      <c r="F250" s="1"/>
      <c r="J250" s="1"/>
    </row>
    <row r="251" spans="3:10" x14ac:dyDescent="0.25">
      <c r="C251" s="1"/>
      <c r="E251" s="1"/>
      <c r="F251" s="1"/>
      <c r="J251" s="1"/>
    </row>
    <row r="252" spans="3:10" x14ac:dyDescent="0.25">
      <c r="C252" s="1"/>
      <c r="E252" s="1"/>
      <c r="F252" s="1"/>
      <c r="J252" s="1"/>
    </row>
    <row r="253" spans="3:10" x14ac:dyDescent="0.25">
      <c r="C253" s="1"/>
      <c r="E253" s="1"/>
      <c r="F253" s="1"/>
      <c r="J253" s="1"/>
    </row>
  </sheetData>
  <sheetProtection algorithmName="SHA-512" hashValue="Iz1hydGrwpakq8ilpkYdzZPXdLvRiaAoMngk3CI1NrOM39rZF35X4gX93cf3Xqj5QWsvFYiXH2kXkdGRqIWnrA==" saltValue="hHH+zJiFQxgXD1byPgEx7Q==" spinCount="100000" sheet="1" objects="1" scenarios="1"/>
  <mergeCells count="38">
    <mergeCell ref="N16:N17"/>
    <mergeCell ref="O16:O17"/>
    <mergeCell ref="U7:U15"/>
    <mergeCell ref="U16:U17"/>
    <mergeCell ref="V16:V17"/>
    <mergeCell ref="V7:V15"/>
    <mergeCell ref="N7:N15"/>
    <mergeCell ref="K7:K15"/>
    <mergeCell ref="K16:K17"/>
    <mergeCell ref="L16:L17"/>
    <mergeCell ref="M16:M17"/>
    <mergeCell ref="M7:M15"/>
    <mergeCell ref="B1:D1"/>
    <mergeCell ref="G5:H5"/>
    <mergeCell ref="G2:N3"/>
    <mergeCell ref="B37:G37"/>
    <mergeCell ref="R36:T36"/>
    <mergeCell ref="R35:T35"/>
    <mergeCell ref="B35:G35"/>
    <mergeCell ref="B36:H36"/>
    <mergeCell ref="I7:I15"/>
    <mergeCell ref="J7:J15"/>
    <mergeCell ref="O7:O15"/>
    <mergeCell ref="L7:L9"/>
    <mergeCell ref="L13:L15"/>
    <mergeCell ref="I16:I17"/>
    <mergeCell ref="J16:J17"/>
    <mergeCell ref="V19:V20"/>
    <mergeCell ref="V22:V32"/>
    <mergeCell ref="I18:I33"/>
    <mergeCell ref="J18:J33"/>
    <mergeCell ref="K18:K33"/>
    <mergeCell ref="U18:U33"/>
    <mergeCell ref="O18:O33"/>
    <mergeCell ref="M18:M33"/>
    <mergeCell ref="N18:N33"/>
    <mergeCell ref="L21:L23"/>
    <mergeCell ref="L25:L33"/>
  </mergeCells>
  <conditionalFormatting sqref="B7:B33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33">
    <cfRule type="containsBlanks" dxfId="6" priority="1">
      <formula>LEN(TRIM(D7))=0</formula>
    </cfRule>
  </conditionalFormatting>
  <conditionalFormatting sqref="G7:H33 R7:R33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33">
    <cfRule type="notContainsBlanks" dxfId="2" priority="70">
      <formula>LEN(TRIM(G7))&gt;0</formula>
    </cfRule>
  </conditionalFormatting>
  <conditionalFormatting sqref="T7:T33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:E33" xr:uid="{8C26EAE3-16EE-4825-9C10-C919BCF6B1BA}">
      <formula1>"ks,bal,sada,m,"</formula1>
    </dataValidation>
    <dataValidation type="list" allowBlank="1" showInputMessage="1" showErrorMessage="1" sqref="J7 J16 J18" xr:uid="{E02C9079-5E51-45D7-A116-09C3033181CD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2A9C56C-DB88-4C0A-8FC6-32CF0351822B}">
          <x14:formula1>
            <xm:f>#REF!</xm:f>
          </x14:formula1>
          <xm:sqref>V7 V16 V18 V19 V21 V22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2024-07-03T10:17:03Z</cp:lastPrinted>
  <dcterms:created xsi:type="dcterms:W3CDTF">2014-03-05T12:43:32Z</dcterms:created>
  <dcterms:modified xsi:type="dcterms:W3CDTF">2024-07-03T10:51:36Z</dcterms:modified>
</cp:coreProperties>
</file>